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089889\Documents\Tenders\2025\OFMD Tenders\2025 44 Noswall Lifts Upgrade\25 09 2025\"/>
    </mc:Choice>
  </mc:AlternateContent>
  <xr:revisionPtr revIDLastSave="0" documentId="13_ncr:1_{55A9D040-17DE-458C-9BC7-4FB2E0273ED9}" xr6:coauthVersionLast="47" xr6:coauthVersionMax="47" xr10:uidLastSave="{00000000-0000-0000-0000-000000000000}"/>
  <bookViews>
    <workbookView xWindow="-110" yWindow="-110" windowWidth="19420" windowHeight="11500" activeTab="10" xr2:uid="{00000000-000D-0000-FFFF-FFFF00000000}"/>
  </bookViews>
  <sheets>
    <sheet name="00 Summary" sheetId="1" r:id="rId1"/>
    <sheet name="Assumptions" sheetId="2" r:id="rId2"/>
    <sheet name="Equipment Schedule" sheetId="3" r:id="rId3"/>
    <sheet name="01 Preliminaries" sheetId="4" r:id="rId4"/>
    <sheet name="02 Strip-Out" sheetId="5" r:id="rId5"/>
    <sheet name="03 Builder's Work" sheetId="6" r:id="rId6"/>
    <sheet name="04 Electrical" sheetId="7" r:id="rId7"/>
    <sheet name="05 Lift Supply" sheetId="8" r:id="rId8"/>
    <sheet name="06 Installation" sheetId="9" r:id="rId9"/>
    <sheet name="07 Test &amp; Commission" sheetId="10" r:id="rId10"/>
    <sheet name="08 Maintenance &amp; Spares" sheetId="11" r:id="rId11"/>
    <sheet name="09 Provisional Sums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2" l="1"/>
  <c r="F5" i="12"/>
  <c r="F4" i="12"/>
  <c r="F3" i="12"/>
  <c r="F2" i="12"/>
  <c r="F4" i="11"/>
  <c r="F3" i="11"/>
  <c r="F2" i="11"/>
  <c r="F6" i="11" s="1"/>
  <c r="F8" i="10"/>
  <c r="F6" i="10"/>
  <c r="F5" i="10"/>
  <c r="F4" i="10"/>
  <c r="F3" i="10"/>
  <c r="F2" i="10"/>
  <c r="F5" i="9"/>
  <c r="F4" i="9"/>
  <c r="F7" i="9" s="1"/>
  <c r="F3" i="9"/>
  <c r="F2" i="9"/>
  <c r="F15" i="8"/>
  <c r="F14" i="8"/>
  <c r="F13" i="8"/>
  <c r="F12" i="8"/>
  <c r="F11" i="8"/>
  <c r="F10" i="8"/>
  <c r="F9" i="8"/>
  <c r="F8" i="8"/>
  <c r="F7" i="8"/>
  <c r="F6" i="8"/>
  <c r="F5" i="8"/>
  <c r="F17" i="8" s="1"/>
  <c r="F4" i="8"/>
  <c r="F3" i="8"/>
  <c r="F2" i="8"/>
  <c r="F10" i="7"/>
  <c r="F9" i="7"/>
  <c r="F8" i="7"/>
  <c r="F7" i="7"/>
  <c r="F6" i="7"/>
  <c r="F5" i="7"/>
  <c r="F12" i="7" s="1"/>
  <c r="F4" i="7"/>
  <c r="F3" i="7"/>
  <c r="F2" i="7"/>
  <c r="F8" i="6"/>
  <c r="F7" i="6"/>
  <c r="F6" i="6"/>
  <c r="F5" i="6"/>
  <c r="F10" i="6" s="1"/>
  <c r="F4" i="6"/>
  <c r="F3" i="6"/>
  <c r="F2" i="6"/>
  <c r="F8" i="5"/>
  <c r="F7" i="5"/>
  <c r="F6" i="5"/>
  <c r="F10" i="5" s="1"/>
  <c r="F5" i="5"/>
  <c r="F4" i="5"/>
  <c r="F3" i="5"/>
  <c r="F2" i="5"/>
  <c r="F8" i="4"/>
  <c r="F7" i="4"/>
  <c r="F10" i="4" s="1"/>
  <c r="F6" i="4"/>
  <c r="F5" i="4"/>
  <c r="F4" i="4"/>
  <c r="F3" i="4"/>
  <c r="F2" i="4"/>
  <c r="B11" i="1"/>
  <c r="B10" i="1"/>
  <c r="B9" i="1"/>
  <c r="B8" i="1"/>
  <c r="B7" i="1"/>
  <c r="B6" i="1"/>
  <c r="B4" i="1"/>
  <c r="B3" i="1"/>
  <c r="B13" i="1" s="1"/>
  <c r="B14" i="1" l="1"/>
  <c r="B15" i="1" s="1"/>
</calcChain>
</file>

<file path=xl/sharedStrings.xml><?xml version="1.0" encoding="utf-8"?>
<sst xmlns="http://schemas.openxmlformats.org/spreadsheetml/2006/main" count="323" uniqueCount="197">
  <si>
    <t>Section</t>
  </si>
  <si>
    <t>Subtotal (ZAR)</t>
  </si>
  <si>
    <t>01 Preliminaries</t>
  </si>
  <si>
    <t>02 Strip-Out</t>
  </si>
  <si>
    <t>03 Builder's Work</t>
  </si>
  <si>
    <t>04 Electrical</t>
  </si>
  <si>
    <t>05 Lift Supply</t>
  </si>
  <si>
    <t>06 Installation</t>
  </si>
  <si>
    <t>07 Test &amp; Commission</t>
  </si>
  <si>
    <t>08 Maintenance &amp; Spares</t>
  </si>
  <si>
    <t>09 Provisional Sums</t>
  </si>
  <si>
    <t>Contingency (e.g., 10%)</t>
  </si>
  <si>
    <t>Sub-Total (excl. VAT)</t>
  </si>
  <si>
    <t>VAT @ 15%</t>
  </si>
  <si>
    <t>Grand Total (incl. VAT)</t>
  </si>
  <si>
    <t>Notes</t>
  </si>
  <si>
    <t>GENERAL ASSUMPTIONS &amp; INCLUSIONS</t>
  </si>
  <si>
    <t>1. Quantities are provided as a template and shall be verified on site by the Contractor.</t>
  </si>
  <si>
    <t>2. Tenderers shall include all items necessary for a complete and compliant installation whether or not specifically scheduled.</t>
  </si>
  <si>
    <t>3. All works to comply with applicable legislation and standards in South Africa, including the Occupational Health and Safety Act and relevant lift safety standards (e.g., EN 81-20/50 as adopted locally), local fire codes, and municipal by-laws.</t>
  </si>
  <si>
    <t>4. Shop drawings, method statements and lifting/rigging plans to be submitted for approval prior to works.</t>
  </si>
  <si>
    <t>5. Contractor to coordinate outages with the Employer and occupants; protection of finishes is included.</t>
  </si>
  <si>
    <t>6. Disposal/recycling of stripped equipment to be done responsibly; scrap credits to be indicated where applicable.</t>
  </si>
  <si>
    <t>7. Allow for testing, commissioning, training, O&amp;M manuals, and handover documentation.</t>
  </si>
  <si>
    <t>8. Provisional Sums to be expended only upon written instruction by the Employer/Engineer.</t>
  </si>
  <si>
    <t>9. Rates to be fully inclusive of labour, materials, plant, access equipment, fixing, testing and commissioning.</t>
  </si>
  <si>
    <t>10. VAT is excluded in rates; shown separately in the Summary sheet.</t>
  </si>
  <si>
    <t>Lift No.</t>
  </si>
  <si>
    <t>Type</t>
  </si>
  <si>
    <t>Capacity (kg)</t>
  </si>
  <si>
    <t>Speed (m/s)</t>
  </si>
  <si>
    <t>Stops</t>
  </si>
  <si>
    <t>Travel (m)</t>
  </si>
  <si>
    <t>Car Size (W x D x H mm)</t>
  </si>
  <si>
    <t>Door Opening (mm) &amp; Type</t>
  </si>
  <si>
    <t>Door Clear Opening (mm)</t>
  </si>
  <si>
    <t>Finishes</t>
  </si>
  <si>
    <t>Power Supply (V/Ph/Hz)</t>
  </si>
  <si>
    <t>Controller/Drive Make</t>
  </si>
  <si>
    <t>Lift 1</t>
  </si>
  <si>
    <t>Lift 2</t>
  </si>
  <si>
    <t>Lift 3</t>
  </si>
  <si>
    <t>Item No.</t>
  </si>
  <si>
    <t>Description</t>
  </si>
  <si>
    <t>Unit</t>
  </si>
  <si>
    <t>Qty</t>
  </si>
  <si>
    <t>Rate (ZAR)</t>
  </si>
  <si>
    <t>Amount (ZAR)</t>
  </si>
  <si>
    <t>Remarks</t>
  </si>
  <si>
    <t>P1</t>
  </si>
  <si>
    <t>P2</t>
  </si>
  <si>
    <t>P3</t>
  </si>
  <si>
    <t>P4</t>
  </si>
  <si>
    <t>P5</t>
  </si>
  <si>
    <t>P6</t>
  </si>
  <si>
    <t>P7</t>
  </si>
  <si>
    <t>Contractor’s preliminaries, overheads &amp; profit</t>
  </si>
  <si>
    <t>Site establishment and de-establishment</t>
  </si>
  <si>
    <t>Health &amp; Safety (incl. Safety File, appointments, method statements, risk assessments)</t>
  </si>
  <si>
    <t>Insurance (contract works, public liability, SASRIA)</t>
  </si>
  <si>
    <t>Programme, permits, lifting/rigging plans and traffic management (as required)</t>
  </si>
  <si>
    <t>Protection of existing finishes and tenant coordination</t>
  </si>
  <si>
    <t>As-built drawings, O&amp;M manuals, certificates, spares, keys</t>
  </si>
  <si>
    <t>Sum</t>
  </si>
  <si>
    <t>Includes management, supervision, small tools, consumables</t>
  </si>
  <si>
    <t>Access, hoarding, signage, welfare, storage</t>
  </si>
  <si>
    <t>In accordance with OHS Act and Construction Regs</t>
  </si>
  <si>
    <t>2 hard copies + editable soft copies</t>
  </si>
  <si>
    <t>SUBTOTAL:</t>
  </si>
  <si>
    <t>S1</t>
  </si>
  <si>
    <t>S2</t>
  </si>
  <si>
    <t>S3</t>
  </si>
  <si>
    <t>S4</t>
  </si>
  <si>
    <t>S5</t>
  </si>
  <si>
    <t>S6</t>
  </si>
  <si>
    <t>S7</t>
  </si>
  <si>
    <t>Decommission existing lift – isolate power, secure hoistway, environmental compliance</t>
  </si>
  <si>
    <t>Remove existing car, sling, counterweight, governor, buffers and machine(s)</t>
  </si>
  <si>
    <t>Remove existing controller, drive, wiring, travel cables and ancillary equipment</t>
  </si>
  <si>
    <t>Remove existing guide rails and brackets</t>
  </si>
  <si>
    <t>Remove landing doors, architraves, sills, LOPs and indicators</t>
  </si>
  <si>
    <t>Make safe, cap services, clear debris; responsible disposal/recycling</t>
  </si>
  <si>
    <t>Salvage/credit for reusable scrap (if applicable)</t>
  </si>
  <si>
    <t>No.</t>
  </si>
  <si>
    <t>Prov. Sum</t>
  </si>
  <si>
    <t>Inclusive of rigging and cranage</t>
  </si>
  <si>
    <t>If required; otherwise cut and reuse brackets where feasible</t>
  </si>
  <si>
    <t>To be scheduled as a credit item</t>
  </si>
  <si>
    <t>B1</t>
  </si>
  <si>
    <t>B2</t>
  </si>
  <si>
    <t>B3</t>
  </si>
  <si>
    <t>B4</t>
  </si>
  <si>
    <t>B5</t>
  </si>
  <si>
    <t>B6</t>
  </si>
  <si>
    <t>B7</t>
  </si>
  <si>
    <t>Shaft cleaning, plumb check, minor patching and making good</t>
  </si>
  <si>
    <t>Pit works: clean, repair, seal, paint; provide/upgrade pit ladder</t>
  </si>
  <si>
    <t>Pit sump &amp; pump (incl. float switch) or water alarms, if required</t>
  </si>
  <si>
    <t>Fire-stopping to all shaft penetrations and door frames</t>
  </si>
  <si>
    <t>Sill infills, threshold levelling and making good floor finishes at landings</t>
  </si>
  <si>
    <t>Machine room/space structural steel or support brackets (if required)</t>
  </si>
  <si>
    <t>Ventilation and lighting upgrades to shaft/machine space</t>
  </si>
  <si>
    <t>Per lift</t>
  </si>
  <si>
    <t>Confirm site requirement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</si>
  <si>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</si>
  <si>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</si>
  <si>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</si>
  <si>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</si>
  <si>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</si>
  <si>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</si>
  <si>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</si>
  <si>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</si>
  <si>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</si>
  <si>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New mains supply and isolator(s) for each lift</t>
  </si>
  <si>
    <t>Distribution board modifications/new lift DB including breakers and labelling</t>
  </si>
  <si>
    <t>Earthing/bonding and surge protection to SANS requirements</t>
  </si>
  <si>
    <t>Shaft and machine space lighting &amp; convenience sockets</t>
  </si>
  <si>
    <t>Pit light, stop switch and GPO (per lift)</t>
  </si>
  <si>
    <t>Fire alarm interface to lift controllers (Fireman’s return/phase 1 recall)</t>
  </si>
  <si>
    <t>Intercom/emergency phone and building comms integration</t>
  </si>
  <si>
    <t>Remote monitoring gateway and network point (optional)</t>
  </si>
  <si>
    <t>UPS / ARD supply (where not integral to lift)</t>
  </si>
  <si>
    <t>Rating to suit final design</t>
  </si>
  <si>
    <t>SIM/PABX/IP as specified</t>
  </si>
  <si>
    <t>If specified by Employer</t>
  </si>
  <si>
    <t>Optional/if required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</si>
  <si>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</si>
  <si>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</si>
  <si>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</si>
  <si>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</si>
  <si>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</si>
  <si>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</si>
  <si>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</si>
  <si>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</si>
  <si>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</si>
  <si>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</si>
  <si>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</si>
  <si>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</si>
  <si>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</si>
  <si>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</si>
  <si>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Controller and VVVF drive complete with diagnostics</t>
  </si>
  <si>
    <t>Guide rails and brackets (car and counterweight) including fixings</t>
  </si>
  <si>
    <t>Automatic door operators (car and landings) with full-height light curtain</t>
  </si>
  <si>
    <t>Landing doors &amp; frames (all floors) with sills and architraves</t>
  </si>
  <si>
    <t>Car operating panel(s) with braille/tactile, emergency comms, indicators</t>
  </si>
  <si>
    <t>Hall landing operating panels, position indicators and gongs at all floors</t>
  </si>
  <si>
    <t>Car interior finishes: wall panels, ceiling with LED lighting, floor, handrail</t>
  </si>
  <si>
    <t>Load-weighing device with anti-nuisance control</t>
  </si>
  <si>
    <t>Emergency Auto-Rescue Device (battery/rescue drive)</t>
  </si>
  <si>
    <t>Traveling cables, shaft wiring and trunking complete</t>
  </si>
  <si>
    <t>Signage, safety notices and key switches/keys</t>
  </si>
  <si>
    <t>Energy meter per lift (optional)</t>
  </si>
  <si>
    <t>Access control integration (optional)</t>
  </si>
  <si>
    <t>Set</t>
  </si>
  <si>
    <t>Include car, sling, counterweight, machine, governor, buffers</t>
  </si>
  <si>
    <t>Finish: [stainless/painted]</t>
  </si>
  <si>
    <t>Finish schedule to be confirmed</t>
  </si>
  <si>
    <t>Reader type to be confirmed</t>
  </si>
  <si>
    <t>I1</t>
  </si>
  <si>
    <t>I2</t>
  </si>
  <si>
    <t>I3</t>
  </si>
  <si>
    <t>I4</t>
  </si>
  <si>
    <t>Rigging, hoisting and installation of lift equipment</t>
  </si>
  <si>
    <t>Alignment and fixing of rails, doors, machines and equipment</t>
  </si>
  <si>
    <t>Wiring, terminations, programming and parameter setup</t>
  </si>
  <si>
    <t>Interface commissioning with fire alarm and building systems</t>
  </si>
  <si>
    <t>T1</t>
  </si>
  <si>
    <t>T2</t>
  </si>
  <si>
    <t>T3</t>
  </si>
  <si>
    <t>T4</t>
  </si>
  <si>
    <t>T5</t>
  </si>
  <si>
    <t>Testing and commissioning to applicable standards; issue test results</t>
  </si>
  <si>
    <t>Load test with certified test weights</t>
  </si>
  <si>
    <t>Independent statutory inspection and certification (AIA)</t>
  </si>
  <si>
    <t>Training of building staff and handover</t>
  </si>
  <si>
    <t>Snagging and defects rectification prior to practical completion</t>
  </si>
  <si>
    <t>By Employer/allowance</t>
  </si>
  <si>
    <t>M1</t>
  </si>
  <si>
    <t>M2</t>
  </si>
  <si>
    <t>M3</t>
  </si>
  <si>
    <t>Defects liability period – 12 months comprehensive maintenance</t>
  </si>
  <si>
    <t>Spares kit (consumables and critical spares list)</t>
  </si>
  <si>
    <t>Extended maintenance option – year 2 (optional)</t>
  </si>
  <si>
    <t>Monthly planned maintenance, callouts excl. misuse</t>
  </si>
  <si>
    <t>PS1</t>
  </si>
  <si>
    <t>PS2</t>
  </si>
  <si>
    <t>PS3</t>
  </si>
  <si>
    <t>PS4</t>
  </si>
  <si>
    <t>Builder’s work contingencies and unforeseen structural modifications</t>
  </si>
  <si>
    <t>Electrical upgrades beyond scope (cable routes, MDB capacity, earthing)</t>
  </si>
  <si>
    <t>Asbestos/lead/HAZMAT identification and safe removal (if encountered)</t>
  </si>
  <si>
    <t>After-hours/weekend work allowance (if required)</t>
  </si>
  <si>
    <t>Gearless Traction MRL or MR</t>
  </si>
  <si>
    <t>Passenger lift, gearless traction MR or MRL package complete – capacity [____] kg, speed [__] m/s, stops [__]</t>
  </si>
  <si>
    <t>Machine Room or MRL</t>
  </si>
  <si>
    <t xml:space="preserve"> </t>
  </si>
  <si>
    <t>Lift 4 - GOODS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</si>
</sst>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workbookViewId="0">
      <selection activeCell="G10" sqref="G10"/>
    </sheetView>
  </sheetViews>
  <sheetFormatPr defaultRowHeight="14.5" x14ac:dyDescent="0.35"/>
  <cols>
    <col min="1" max="1" width="35.7265625" customWidth="1"/>
    <col min="2" max="2" width="20.7265625" customWidth="1"/>
  </cols>
  <sheetData>
    <row r="1" spans="1:2" x14ac:dyDescent="0.35">
      <c r="A1" s="1" t="s">
        <v>0</v>
      </c>
      <c r="B1" s="1" t="s">
        <v>1</v>
      </c>
    </row>
    <row r="2" spans="1:2" x14ac:dyDescent="0.35">
      <c r="A2" s="2" t="s">
        <v>2</v>
      </c>
      <c r="B2" s="2"/>
    </row>
    <row r="3" spans="1:2" x14ac:dyDescent="0.35">
      <c r="A3" s="2" t="s">
        <v>3</v>
      </c>
      <c r="B3" s="2">
        <f>'01 Preliminaries'!F9</f>
        <v>0</v>
      </c>
    </row>
    <row r="4" spans="1:2" x14ac:dyDescent="0.35">
      <c r="A4" s="2" t="s">
        <v>4</v>
      </c>
      <c r="B4" s="2">
        <f>'02 Strip-Out'!F9</f>
        <v>0</v>
      </c>
    </row>
    <row r="5" spans="1:2" x14ac:dyDescent="0.35">
      <c r="A5" s="2" t="s">
        <v>5</v>
      </c>
      <c r="B5" s="2">
        <v>0</v>
      </c>
    </row>
    <row r="6" spans="1:2" x14ac:dyDescent="0.35">
      <c r="A6" s="2" t="s">
        <v>6</v>
      </c>
      <c r="B6" s="2">
        <f>'04 Electrical'!F11</f>
        <v>0</v>
      </c>
    </row>
    <row r="7" spans="1:2" x14ac:dyDescent="0.35">
      <c r="A7" s="2" t="s">
        <v>7</v>
      </c>
      <c r="B7" s="2">
        <f>'05 Lift Supply'!F16</f>
        <v>0</v>
      </c>
    </row>
    <row r="8" spans="1:2" x14ac:dyDescent="0.35">
      <c r="A8" s="2" t="s">
        <v>8</v>
      </c>
      <c r="B8" s="2">
        <f>'06 Installation'!F6</f>
        <v>0</v>
      </c>
    </row>
    <row r="9" spans="1:2" x14ac:dyDescent="0.35">
      <c r="A9" s="2" t="s">
        <v>9</v>
      </c>
      <c r="B9" s="2">
        <f>'07 Test &amp; Commission'!F7</f>
        <v>0</v>
      </c>
    </row>
    <row r="10" spans="1:2" x14ac:dyDescent="0.35">
      <c r="A10" s="2" t="s">
        <v>10</v>
      </c>
      <c r="B10" s="2">
        <f>'08 Maintenance &amp; Spares'!F5</f>
        <v>0</v>
      </c>
    </row>
    <row r="11" spans="1:2" x14ac:dyDescent="0.35">
      <c r="A11" s="2" t="s">
        <v>11</v>
      </c>
      <c r="B11" s="2">
        <f>'09 Provisional Sums'!F6</f>
        <v>0</v>
      </c>
    </row>
    <row r="12" spans="1:2" x14ac:dyDescent="0.35">
      <c r="A12" s="2" t="s">
        <v>12</v>
      </c>
      <c r="B12" s="2"/>
    </row>
    <row r="13" spans="1:2" x14ac:dyDescent="0.35">
      <c r="A13" s="2" t="s">
        <v>13</v>
      </c>
      <c r="B13" s="2">
        <f>SUM(B2:B10)+B12</f>
        <v>0</v>
      </c>
    </row>
    <row r="14" spans="1:2" x14ac:dyDescent="0.35">
      <c r="A14" s="2" t="s">
        <v>14</v>
      </c>
      <c r="B14" s="2">
        <f>B13*0.15</f>
        <v>0</v>
      </c>
    </row>
    <row r="15" spans="1:2" x14ac:dyDescent="0.35">
      <c r="A15" s="2"/>
      <c r="B15" s="2">
        <f>B13+B14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8"/>
  <sheetViews>
    <sheetView workbookViewId="0">
      <selection activeCell="C15" sqref="C15"/>
    </sheetView>
  </sheetViews>
  <sheetFormatPr defaultRowHeight="14.5" x14ac:dyDescent="0.35"/>
  <cols>
    <col min="1" max="1" width="10.7265625" customWidth="1"/>
    <col min="2" max="2" width="70.7265625" customWidth="1"/>
    <col min="3" max="3" width="12.7265625" customWidth="1"/>
    <col min="4" max="4" width="8.7265625" customWidth="1"/>
    <col min="5" max="5" width="12.7265625" customWidth="1"/>
    <col min="6" max="6" width="14.7265625" customWidth="1"/>
    <col min="7" max="7" width="30.7265625" customWidth="1"/>
  </cols>
  <sheetData>
    <row r="1" spans="1:7" x14ac:dyDescent="0.35">
      <c r="A1" s="1" t="s">
        <v>42</v>
      </c>
      <c r="B1" s="1" t="s">
        <v>43</v>
      </c>
      <c r="C1" s="1" t="s">
        <v>44</v>
      </c>
      <c r="D1" s="1" t="s">
        <v>45</v>
      </c>
      <c r="E1" s="1" t="s">
        <v>46</v>
      </c>
      <c r="F1" s="1" t="s">
        <v>47</v>
      </c>
      <c r="G1" s="1" t="s">
        <v>48</v>
      </c>
    </row>
    <row r="2" spans="1:7" x14ac:dyDescent="0.35">
      <c r="A2" s="2" t="s">
        <v>166</v>
      </c>
      <c r="B2" s="2" t="s">
        <v>171</v>
      </c>
      <c r="C2" s="2" t="s">
        <v>153</v>
      </c>
      <c r="D2" s="2">
        <v>4</v>
      </c>
      <c r="E2" s="2"/>
      <c r="F2" s="2">
        <f>D2*E2</f>
        <v>0</v>
      </c>
      <c r="G2" s="2"/>
    </row>
    <row r="3" spans="1:7" x14ac:dyDescent="0.35">
      <c r="A3" s="2" t="s">
        <v>167</v>
      </c>
      <c r="B3" s="2" t="s">
        <v>172</v>
      </c>
      <c r="C3" s="2" t="s">
        <v>153</v>
      </c>
      <c r="D3" s="2">
        <v>4</v>
      </c>
      <c r="E3" s="2"/>
      <c r="F3" s="2">
        <f>D3*E3</f>
        <v>0</v>
      </c>
      <c r="G3" s="2"/>
    </row>
    <row r="4" spans="1:7" x14ac:dyDescent="0.35">
      <c r="A4" s="2" t="s">
        <v>168</v>
      </c>
      <c r="B4" s="2" t="s">
        <v>173</v>
      </c>
      <c r="C4" s="2" t="s">
        <v>63</v>
      </c>
      <c r="D4" s="2">
        <v>1</v>
      </c>
      <c r="E4" s="2"/>
      <c r="F4" s="2">
        <f>D4*E4</f>
        <v>0</v>
      </c>
      <c r="G4" s="2" t="s">
        <v>176</v>
      </c>
    </row>
    <row r="5" spans="1:7" x14ac:dyDescent="0.35">
      <c r="A5" s="2" t="s">
        <v>169</v>
      </c>
      <c r="B5" s="2" t="s">
        <v>174</v>
      </c>
      <c r="C5" s="2" t="s">
        <v>63</v>
      </c>
      <c r="D5" s="2">
        <v>1</v>
      </c>
      <c r="E5" s="2"/>
      <c r="F5" s="2">
        <f>D5*E5</f>
        <v>0</v>
      </c>
      <c r="G5" s="2"/>
    </row>
    <row r="6" spans="1:7" x14ac:dyDescent="0.35">
      <c r="A6" s="2" t="s">
        <v>170</v>
      </c>
      <c r="B6" s="2" t="s">
        <v>175</v>
      </c>
      <c r="C6" s="2" t="s">
        <v>63</v>
      </c>
      <c r="D6" s="2">
        <v>1</v>
      </c>
      <c r="E6" s="2"/>
      <c r="F6" s="2">
        <f>D6*E6</f>
        <v>0</v>
      </c>
      <c r="G6" s="2"/>
    </row>
    <row r="7" spans="1:7" x14ac:dyDescent="0.35">
      <c r="A7" s="2"/>
      <c r="B7" s="2"/>
      <c r="C7" s="2"/>
      <c r="D7" s="2"/>
      <c r="E7" s="2"/>
      <c r="F7" s="2"/>
      <c r="G7" s="2"/>
    </row>
    <row r="8" spans="1:7" x14ac:dyDescent="0.35">
      <c r="E8" t="s">
        <v>68</v>
      </c>
      <c r="F8">
        <f>SUM(F2:F6)</f>
        <v>0</v>
      </c>
    </row>
  </sheetData>
  <pageMargins left="0.7" right="0.7" top="0.75" bottom="0.75" header="0.3" footer="0.3"/>
  <pageSetup paperSize="9" scale="81" fitToHeight="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6"/>
  <sheetViews>
    <sheetView tabSelected="1" topLeftCell="C1" workbookViewId="0">
      <selection activeCell="G12" sqref="G12"/>
    </sheetView>
  </sheetViews>
  <sheetFormatPr defaultRowHeight="14.5" x14ac:dyDescent="0.35"/>
  <cols>
    <col min="1" max="1" width="10.7265625" customWidth="1"/>
    <col min="2" max="2" width="70.7265625" customWidth="1"/>
    <col min="3" max="3" width="12.7265625" customWidth="1"/>
    <col min="4" max="4" width="8.7265625" customWidth="1"/>
    <col min="5" max="5" width="12.7265625" customWidth="1"/>
    <col min="6" max="6" width="14.7265625" customWidth="1"/>
    <col min="7" max="7" width="44.1796875" customWidth="1"/>
  </cols>
  <sheetData>
    <row r="1" spans="1:7" x14ac:dyDescent="0.35">
      <c r="A1" s="1" t="s">
        <v>42</v>
      </c>
      <c r="B1" s="1" t="s">
        <v>43</v>
      </c>
      <c r="C1" s="1" t="s">
        <v>44</v>
      </c>
      <c r="D1" s="1" t="s">
        <v>45</v>
      </c>
      <c r="E1" s="1" t="s">
        <v>46</v>
      </c>
      <c r="F1" s="1" t="s">
        <v>47</v>
      </c>
      <c r="G1" s="1" t="s">
        <v>48</v>
      </c>
    </row>
    <row r="2" spans="1:7" x14ac:dyDescent="0.35">
      <c r="A2" s="2" t="s">
        <v>177</v>
      </c>
      <c r="B2" s="2" t="s">
        <v>180</v>
      </c>
      <c r="C2" s="2" t="s">
        <v>83</v>
      </c>
      <c r="D2" s="2">
        <v>4</v>
      </c>
      <c r="E2" s="2"/>
      <c r="F2" s="2">
        <f>D2*E2</f>
        <v>0</v>
      </c>
      <c r="G2" s="2" t="s">
        <v>183</v>
      </c>
    </row>
    <row r="3" spans="1:7" x14ac:dyDescent="0.35">
      <c r="A3" s="2" t="s">
        <v>178</v>
      </c>
      <c r="B3" s="2" t="s">
        <v>181</v>
      </c>
      <c r="C3" s="2" t="s">
        <v>63</v>
      </c>
      <c r="D3" s="2">
        <v>1</v>
      </c>
      <c r="E3" s="2"/>
      <c r="F3" s="2">
        <f>D3*E3</f>
        <v>0</v>
      </c>
      <c r="G3" s="2"/>
    </row>
    <row r="4" spans="1:7" x14ac:dyDescent="0.35">
      <c r="A4" s="2" t="s">
        <v>179</v>
      </c>
      <c r="B4" s="2" t="s">
        <v>182</v>
      </c>
      <c r="C4" s="2" t="s">
        <v>83</v>
      </c>
      <c r="D4" s="2">
        <v>4</v>
      </c>
      <c r="E4" s="2"/>
      <c r="F4" s="2">
        <f>D4*E4</f>
        <v>0</v>
      </c>
      <c r="G4" s="2"/>
    </row>
    <row r="5" spans="1:7" x14ac:dyDescent="0.35">
      <c r="A5" s="2"/>
      <c r="B5" s="2"/>
      <c r="C5" s="2"/>
      <c r="D5" s="2"/>
      <c r="E5" s="2"/>
      <c r="F5" s="2"/>
      <c r="G5" s="2"/>
    </row>
    <row r="6" spans="1:7" x14ac:dyDescent="0.35">
      <c r="E6" t="s">
        <v>68</v>
      </c>
      <c r="F6">
        <f>SUM(F2:F4)</f>
        <v>0</v>
      </c>
    </row>
  </sheetData>
  <pageMargins left="0.7" right="0.7" top="0.75" bottom="0.75" header="0.3" footer="0.3"/>
  <pageSetup paperSize="9" scale="75" fitToHeight="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7"/>
  <sheetViews>
    <sheetView workbookViewId="0">
      <selection activeCell="B15" sqref="B15"/>
    </sheetView>
  </sheetViews>
  <sheetFormatPr defaultRowHeight="14.5" x14ac:dyDescent="0.35"/>
  <cols>
    <col min="1" max="1" width="10.7265625" customWidth="1"/>
    <col min="2" max="2" width="70.7265625" customWidth="1"/>
    <col min="3" max="3" width="12.7265625" customWidth="1"/>
    <col min="4" max="4" width="8.7265625" customWidth="1"/>
    <col min="5" max="5" width="12.7265625" customWidth="1"/>
    <col min="6" max="6" width="14.7265625" customWidth="1"/>
    <col min="7" max="7" width="30.7265625" customWidth="1"/>
  </cols>
  <sheetData>
    <row r="1" spans="1:7" x14ac:dyDescent="0.35">
      <c r="A1" s="1" t="s">
        <v>42</v>
      </c>
      <c r="B1" s="1" t="s">
        <v>43</v>
      </c>
      <c r="C1" s="1" t="s">
        <v>44</v>
      </c>
      <c r="D1" s="1" t="s">
        <v>45</v>
      </c>
      <c r="E1" s="1" t="s">
        <v>46</v>
      </c>
      <c r="F1" s="1" t="s">
        <v>47</v>
      </c>
      <c r="G1" s="1" t="s">
        <v>48</v>
      </c>
    </row>
    <row r="2" spans="1:7" x14ac:dyDescent="0.35">
      <c r="A2" s="2" t="s">
        <v>184</v>
      </c>
      <c r="B2" s="2" t="s">
        <v>188</v>
      </c>
      <c r="C2" s="2" t="s">
        <v>84</v>
      </c>
      <c r="D2" s="2">
        <v>1</v>
      </c>
      <c r="E2" s="2"/>
      <c r="F2" s="2">
        <f>D2*E2</f>
        <v>0</v>
      </c>
      <c r="G2" s="2"/>
    </row>
    <row r="3" spans="1:7" x14ac:dyDescent="0.35">
      <c r="A3" s="2" t="s">
        <v>185</v>
      </c>
      <c r="B3" s="2" t="s">
        <v>189</v>
      </c>
      <c r="C3" s="2" t="s">
        <v>84</v>
      </c>
      <c r="D3" s="2">
        <v>1</v>
      </c>
      <c r="E3" s="2"/>
      <c r="F3" s="2">
        <f>D3*E3</f>
        <v>0</v>
      </c>
      <c r="G3" s="2"/>
    </row>
    <row r="4" spans="1:7" x14ac:dyDescent="0.35">
      <c r="A4" s="2" t="s">
        <v>186</v>
      </c>
      <c r="B4" s="2" t="s">
        <v>190</v>
      </c>
      <c r="C4" s="2" t="s">
        <v>84</v>
      </c>
      <c r="D4" s="2">
        <v>1</v>
      </c>
      <c r="E4" s="2"/>
      <c r="F4" s="2">
        <f>D4*E4</f>
        <v>0</v>
      </c>
      <c r="G4" s="2"/>
    </row>
    <row r="5" spans="1:7" x14ac:dyDescent="0.35">
      <c r="A5" s="2" t="s">
        <v>187</v>
      </c>
      <c r="B5" s="2" t="s">
        <v>191</v>
      </c>
      <c r="C5" s="2" t="s">
        <v>84</v>
      </c>
      <c r="D5" s="2">
        <v>1</v>
      </c>
      <c r="E5" s="2"/>
      <c r="F5" s="2">
        <f>D5*E5</f>
        <v>0</v>
      </c>
      <c r="G5" s="2"/>
    </row>
    <row r="6" spans="1:7" x14ac:dyDescent="0.35">
      <c r="A6" s="2"/>
      <c r="B6" s="2"/>
      <c r="C6" s="2"/>
      <c r="D6" s="2"/>
      <c r="E6" s="2"/>
      <c r="F6" s="2"/>
      <c r="G6" s="2"/>
    </row>
    <row r="7" spans="1:7" x14ac:dyDescent="0.35">
      <c r="E7" t="s">
        <v>68</v>
      </c>
      <c r="F7">
        <f>SUM(F2:F5)</f>
        <v>0</v>
      </c>
    </row>
  </sheetData>
  <pageMargins left="0.7" right="0.7" top="0.75" bottom="0.75" header="0.3" footer="0.3"/>
  <pageSetup paperSize="9" scale="81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12"/>
  <sheetViews>
    <sheetView workbookViewId="0">
      <selection activeCell="A17" sqref="A17"/>
    </sheetView>
  </sheetViews>
  <sheetFormatPr defaultRowHeight="14.5" x14ac:dyDescent="0.35"/>
  <cols>
    <col min="1" max="1" width="168.08984375" customWidth="1"/>
  </cols>
  <sheetData>
    <row r="1" spans="1:1" x14ac:dyDescent="0.35">
      <c r="A1" s="1" t="s">
        <v>15</v>
      </c>
    </row>
    <row r="2" spans="1:1" x14ac:dyDescent="0.35">
      <c r="A2" s="2" t="s">
        <v>16</v>
      </c>
    </row>
    <row r="3" spans="1:1" x14ac:dyDescent="0.35">
      <c r="A3" s="2" t="s">
        <v>17</v>
      </c>
    </row>
    <row r="4" spans="1:1" x14ac:dyDescent="0.35">
      <c r="A4" s="2" t="s">
        <v>18</v>
      </c>
    </row>
    <row r="5" spans="1:1" x14ac:dyDescent="0.35">
      <c r="A5" s="2" t="s">
        <v>19</v>
      </c>
    </row>
    <row r="6" spans="1:1" x14ac:dyDescent="0.35">
      <c r="A6" s="2" t="s">
        <v>20</v>
      </c>
    </row>
    <row r="7" spans="1:1" x14ac:dyDescent="0.35">
      <c r="A7" s="2" t="s">
        <v>21</v>
      </c>
    </row>
    <row r="8" spans="1:1" x14ac:dyDescent="0.35">
      <c r="A8" s="2" t="s">
        <v>22</v>
      </c>
    </row>
    <row r="9" spans="1:1" x14ac:dyDescent="0.35">
      <c r="A9" s="2" t="s">
        <v>23</v>
      </c>
    </row>
    <row r="10" spans="1:1" x14ac:dyDescent="0.35">
      <c r="A10" s="2" t="s">
        <v>24</v>
      </c>
    </row>
    <row r="11" spans="1:1" x14ac:dyDescent="0.35">
      <c r="A11" s="2" t="s">
        <v>25</v>
      </c>
    </row>
    <row r="12" spans="1:1" x14ac:dyDescent="0.35">
      <c r="A12" s="2" t="s">
        <v>26</v>
      </c>
    </row>
  </sheetData>
  <pageMargins left="0.7" right="0.7" top="0.75" bottom="0.75" header="0.3" footer="0.3"/>
  <pageSetup paperSize="9" scale="6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5"/>
  <sheetViews>
    <sheetView workbookViewId="0">
      <selection activeCell="B11" sqref="B11"/>
    </sheetView>
  </sheetViews>
  <sheetFormatPr defaultRowHeight="14.5" x14ac:dyDescent="0.35"/>
  <cols>
    <col min="1" max="1" width="13.6328125" customWidth="1"/>
    <col min="2" max="2" width="28.36328125" customWidth="1"/>
    <col min="3" max="3" width="17.08984375" customWidth="1"/>
    <col min="4" max="4" width="12.26953125" customWidth="1"/>
    <col min="5" max="5" width="8.54296875" customWidth="1"/>
    <col min="6" max="6" width="10.90625" customWidth="1"/>
    <col min="7" max="7" width="22.7265625" customWidth="1"/>
    <col min="8" max="8" width="30.08984375" customWidth="1"/>
    <col min="9" max="9" width="24.36328125" customWidth="1"/>
    <col min="10" max="10" width="22.1796875" customWidth="1"/>
    <col min="12" max="12" width="23.81640625" customWidth="1"/>
    <col min="13" max="13" width="22.7265625" customWidth="1"/>
  </cols>
  <sheetData>
    <row r="1" spans="1:13" x14ac:dyDescent="0.35">
      <c r="A1" s="1" t="s">
        <v>27</v>
      </c>
      <c r="B1" s="1" t="s">
        <v>28</v>
      </c>
      <c r="C1" s="1" t="s">
        <v>29</v>
      </c>
      <c r="D1" s="1" t="s">
        <v>30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  <c r="J1" s="1" t="s">
        <v>194</v>
      </c>
      <c r="K1" s="1" t="s">
        <v>36</v>
      </c>
      <c r="L1" s="1" t="s">
        <v>37</v>
      </c>
      <c r="M1" s="1" t="s">
        <v>38</v>
      </c>
    </row>
    <row r="2" spans="1:13" x14ac:dyDescent="0.35">
      <c r="A2" s="2" t="s">
        <v>39</v>
      </c>
      <c r="B2" s="2" t="s">
        <v>192</v>
      </c>
      <c r="C2" s="2"/>
      <c r="D2" s="2"/>
      <c r="E2" s="2"/>
      <c r="F2" s="2"/>
      <c r="G2" s="2"/>
      <c r="H2" s="2"/>
      <c r="I2" s="2"/>
      <c r="J2" s="2" t="s">
        <v>195</v>
      </c>
      <c r="K2" s="2"/>
      <c r="L2" s="2"/>
      <c r="M2" s="2"/>
    </row>
    <row r="3" spans="1:13" x14ac:dyDescent="0.35">
      <c r="A3" s="2" t="s">
        <v>40</v>
      </c>
      <c r="B3" s="2" t="s">
        <v>192</v>
      </c>
      <c r="C3" s="2"/>
      <c r="D3" s="2"/>
      <c r="E3" s="2"/>
      <c r="F3" s="2"/>
      <c r="G3" s="2"/>
      <c r="H3" s="2"/>
      <c r="I3" s="2"/>
      <c r="J3" s="2" t="s">
        <v>195</v>
      </c>
      <c r="K3" s="2"/>
      <c r="L3" s="2"/>
      <c r="M3" s="2"/>
    </row>
    <row r="4" spans="1:13" x14ac:dyDescent="0.35">
      <c r="A4" s="2" t="s">
        <v>41</v>
      </c>
      <c r="B4" s="2" t="s">
        <v>192</v>
      </c>
      <c r="C4" s="2"/>
      <c r="D4" s="2"/>
      <c r="E4" s="2"/>
      <c r="F4" s="2"/>
      <c r="G4" s="2"/>
      <c r="H4" s="2"/>
      <c r="I4" s="2"/>
      <c r="J4" s="2" t="s">
        <v>195</v>
      </c>
      <c r="K4" s="2"/>
      <c r="L4" s="2"/>
      <c r="M4" s="2"/>
    </row>
    <row r="5" spans="1:13" x14ac:dyDescent="0.35">
      <c r="A5" s="2" t="s">
        <v>196</v>
      </c>
      <c r="B5" s="2" t="s">
        <v>192</v>
      </c>
      <c r="C5" s="2"/>
      <c r="D5" s="2"/>
      <c r="E5" s="2"/>
      <c r="F5" s="2"/>
      <c r="G5" s="2"/>
      <c r="H5" s="2"/>
      <c r="I5" s="2"/>
      <c r="J5" s="2" t="s">
        <v>195</v>
      </c>
      <c r="K5" s="2"/>
      <c r="L5" s="2"/>
      <c r="M5" s="2"/>
    </row>
  </sheetData>
  <pageMargins left="0.7" right="0.7" top="0.75" bottom="0.75" header="0.3" footer="0.3"/>
  <pageSetup paperSize="9" scale="5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0"/>
  <sheetViews>
    <sheetView topLeftCell="A7" workbookViewId="0">
      <selection activeCell="A2" sqref="A2"/>
    </sheetView>
  </sheetViews>
  <sheetFormatPr defaultRowHeight="14.5" x14ac:dyDescent="0.35"/>
  <cols>
    <col min="1" max="1" width="10.7265625" customWidth="1"/>
    <col min="2" max="2" width="75.26953125" customWidth="1"/>
    <col min="3" max="3" width="12.7265625" customWidth="1"/>
    <col min="4" max="4" width="8.7265625" customWidth="1"/>
    <col min="5" max="5" width="12.7265625" customWidth="1"/>
    <col min="6" max="6" width="14.7265625" customWidth="1"/>
    <col min="7" max="7" width="57.26953125" customWidth="1"/>
  </cols>
  <sheetData>
    <row r="1" spans="1:7" x14ac:dyDescent="0.35">
      <c r="A1" s="1" t="s">
        <v>42</v>
      </c>
      <c r="B1" s="1" t="s">
        <v>43</v>
      </c>
      <c r="C1" s="1" t="s">
        <v>44</v>
      </c>
      <c r="D1" s="1" t="s">
        <v>45</v>
      </c>
      <c r="E1" s="1" t="s">
        <v>46</v>
      </c>
      <c r="F1" s="1" t="s">
        <v>47</v>
      </c>
      <c r="G1" s="1" t="s">
        <v>48</v>
      </c>
    </row>
    <row r="2" spans="1:7" x14ac:dyDescent="0.35">
      <c r="A2" s="2" t="s">
        <v>49</v>
      </c>
      <c r="B2" s="2" t="s">
        <v>56</v>
      </c>
      <c r="C2" s="2" t="s">
        <v>63</v>
      </c>
      <c r="D2" s="2">
        <v>1</v>
      </c>
      <c r="E2" s="2"/>
      <c r="F2" s="2">
        <f t="shared" ref="F2:F8" si="0">D2*E2</f>
        <v>0</v>
      </c>
      <c r="G2" s="2" t="s">
        <v>64</v>
      </c>
    </row>
    <row r="3" spans="1:7" x14ac:dyDescent="0.35">
      <c r="A3" s="2" t="s">
        <v>50</v>
      </c>
      <c r="B3" s="2" t="s">
        <v>57</v>
      </c>
      <c r="C3" s="2" t="s">
        <v>63</v>
      </c>
      <c r="D3" s="2">
        <v>1</v>
      </c>
      <c r="E3" s="2"/>
      <c r="F3" s="2">
        <f t="shared" si="0"/>
        <v>0</v>
      </c>
      <c r="G3" s="2" t="s">
        <v>65</v>
      </c>
    </row>
    <row r="4" spans="1:7" x14ac:dyDescent="0.35">
      <c r="A4" s="2" t="s">
        <v>51</v>
      </c>
      <c r="B4" s="2" t="s">
        <v>58</v>
      </c>
      <c r="C4" s="2" t="s">
        <v>63</v>
      </c>
      <c r="D4" s="2">
        <v>1</v>
      </c>
      <c r="E4" s="2"/>
      <c r="F4" s="2">
        <f t="shared" si="0"/>
        <v>0</v>
      </c>
      <c r="G4" s="2" t="s">
        <v>66</v>
      </c>
    </row>
    <row r="5" spans="1:7" x14ac:dyDescent="0.35">
      <c r="A5" s="2" t="s">
        <v>52</v>
      </c>
      <c r="B5" s="2" t="s">
        <v>59</v>
      </c>
      <c r="C5" s="2" t="s">
        <v>63</v>
      </c>
      <c r="D5" s="2">
        <v>1</v>
      </c>
      <c r="E5" s="2"/>
      <c r="F5" s="2">
        <f t="shared" si="0"/>
        <v>0</v>
      </c>
      <c r="G5" s="2"/>
    </row>
    <row r="6" spans="1:7" x14ac:dyDescent="0.35">
      <c r="A6" s="2" t="s">
        <v>53</v>
      </c>
      <c r="B6" s="2" t="s">
        <v>60</v>
      </c>
      <c r="C6" s="2" t="s">
        <v>63</v>
      </c>
      <c r="D6" s="2">
        <v>1</v>
      </c>
      <c r="E6" s="2"/>
      <c r="F6" s="2">
        <f t="shared" si="0"/>
        <v>0</v>
      </c>
      <c r="G6" s="2"/>
    </row>
    <row r="7" spans="1:7" x14ac:dyDescent="0.35">
      <c r="A7" s="2" t="s">
        <v>54</v>
      </c>
      <c r="B7" s="2" t="s">
        <v>61</v>
      </c>
      <c r="C7" s="2" t="s">
        <v>63</v>
      </c>
      <c r="D7" s="2">
        <v>1</v>
      </c>
      <c r="E7" s="2"/>
      <c r="F7" s="2">
        <f t="shared" si="0"/>
        <v>0</v>
      </c>
      <c r="G7" s="2"/>
    </row>
    <row r="8" spans="1:7" x14ac:dyDescent="0.35">
      <c r="A8" s="2" t="s">
        <v>55</v>
      </c>
      <c r="B8" s="2" t="s">
        <v>62</v>
      </c>
      <c r="C8" s="2" t="s">
        <v>63</v>
      </c>
      <c r="D8" s="2">
        <v>1</v>
      </c>
      <c r="E8" s="2"/>
      <c r="F8" s="2">
        <f t="shared" si="0"/>
        <v>0</v>
      </c>
      <c r="G8" s="2" t="s">
        <v>67</v>
      </c>
    </row>
    <row r="9" spans="1:7" x14ac:dyDescent="0.35">
      <c r="A9" s="2"/>
      <c r="B9" s="2"/>
      <c r="C9" s="2"/>
      <c r="D9" s="2"/>
      <c r="E9" s="2"/>
      <c r="F9" s="2"/>
      <c r="G9" s="2"/>
    </row>
    <row r="10" spans="1:7" x14ac:dyDescent="0.35">
      <c r="E10" t="s">
        <v>68</v>
      </c>
      <c r="F10">
        <f>SUM(F2:F8)</f>
        <v>0</v>
      </c>
    </row>
  </sheetData>
  <pageMargins left="0.7" right="0.7" top="0.75" bottom="0.75" header="0.3" footer="0.3"/>
  <pageSetup paperSize="9" scale="6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0"/>
  <sheetViews>
    <sheetView topLeftCell="A4" workbookViewId="0">
      <selection activeCell="A10" sqref="A10"/>
    </sheetView>
  </sheetViews>
  <sheetFormatPr defaultRowHeight="14.5" x14ac:dyDescent="0.35"/>
  <cols>
    <col min="1" max="1" width="10.7265625" customWidth="1"/>
    <col min="2" max="2" width="70.7265625" customWidth="1"/>
    <col min="3" max="3" width="12.7265625" customWidth="1"/>
    <col min="4" max="4" width="8.7265625" customWidth="1"/>
    <col min="5" max="5" width="12.7265625" customWidth="1"/>
    <col min="6" max="6" width="14.7265625" customWidth="1"/>
    <col min="7" max="7" width="51.6328125" customWidth="1"/>
  </cols>
  <sheetData>
    <row r="1" spans="1:7" x14ac:dyDescent="0.35">
      <c r="A1" s="1" t="s">
        <v>42</v>
      </c>
      <c r="B1" s="1" t="s">
        <v>43</v>
      </c>
      <c r="C1" s="1" t="s">
        <v>44</v>
      </c>
      <c r="D1" s="1" t="s">
        <v>45</v>
      </c>
      <c r="E1" s="1" t="s">
        <v>46</v>
      </c>
      <c r="F1" s="1" t="s">
        <v>47</v>
      </c>
      <c r="G1" s="1" t="s">
        <v>48</v>
      </c>
    </row>
    <row r="2" spans="1:7" x14ac:dyDescent="0.35">
      <c r="A2" s="2" t="s">
        <v>69</v>
      </c>
      <c r="B2" s="2" t="s">
        <v>76</v>
      </c>
      <c r="C2" s="2" t="s">
        <v>83</v>
      </c>
      <c r="D2" s="2">
        <v>4</v>
      </c>
      <c r="E2" s="2"/>
      <c r="F2" s="2">
        <f t="shared" ref="F2:F8" si="0">D2*E2</f>
        <v>0</v>
      </c>
      <c r="G2" s="2"/>
    </row>
    <row r="3" spans="1:7" x14ac:dyDescent="0.35">
      <c r="A3" s="2" t="s">
        <v>70</v>
      </c>
      <c r="B3" s="2" t="s">
        <v>77</v>
      </c>
      <c r="C3" s="2" t="s">
        <v>83</v>
      </c>
      <c r="D3" s="2">
        <v>4</v>
      </c>
      <c r="E3" s="2"/>
      <c r="F3" s="2">
        <f t="shared" si="0"/>
        <v>0</v>
      </c>
      <c r="G3" s="2" t="s">
        <v>85</v>
      </c>
    </row>
    <row r="4" spans="1:7" x14ac:dyDescent="0.35">
      <c r="A4" s="2" t="s">
        <v>71</v>
      </c>
      <c r="B4" s="2" t="s">
        <v>78</v>
      </c>
      <c r="C4" s="2" t="s">
        <v>83</v>
      </c>
      <c r="D4" s="2">
        <v>4</v>
      </c>
      <c r="E4" s="2"/>
      <c r="F4" s="2">
        <f t="shared" si="0"/>
        <v>0</v>
      </c>
      <c r="G4" s="2"/>
    </row>
    <row r="5" spans="1:7" x14ac:dyDescent="0.35">
      <c r="A5" s="2" t="s">
        <v>72</v>
      </c>
      <c r="B5" s="2" t="s">
        <v>79</v>
      </c>
      <c r="C5" s="2" t="s">
        <v>83</v>
      </c>
      <c r="D5" s="2">
        <v>4</v>
      </c>
      <c r="E5" s="2"/>
      <c r="F5" s="2">
        <f t="shared" si="0"/>
        <v>0</v>
      </c>
      <c r="G5" s="2" t="s">
        <v>86</v>
      </c>
    </row>
    <row r="6" spans="1:7" x14ac:dyDescent="0.35">
      <c r="A6" s="2" t="s">
        <v>73</v>
      </c>
      <c r="B6" s="2" t="s">
        <v>80</v>
      </c>
      <c r="C6" s="2" t="s">
        <v>83</v>
      </c>
      <c r="D6" s="2">
        <v>4</v>
      </c>
      <c r="E6" s="2"/>
      <c r="F6" s="2">
        <f t="shared" si="0"/>
        <v>0</v>
      </c>
      <c r="G6" s="2"/>
    </row>
    <row r="7" spans="1:7" x14ac:dyDescent="0.35">
      <c r="A7" s="2" t="s">
        <v>74</v>
      </c>
      <c r="B7" s="2" t="s">
        <v>81</v>
      </c>
      <c r="C7" s="2" t="s">
        <v>63</v>
      </c>
      <c r="D7" s="2">
        <v>1</v>
      </c>
      <c r="E7" s="2"/>
      <c r="F7" s="2">
        <f t="shared" si="0"/>
        <v>0</v>
      </c>
      <c r="G7" s="2"/>
    </row>
    <row r="8" spans="1:7" x14ac:dyDescent="0.35">
      <c r="A8" s="2" t="s">
        <v>75</v>
      </c>
      <c r="B8" s="2" t="s">
        <v>82</v>
      </c>
      <c r="C8" s="2" t="s">
        <v>84</v>
      </c>
      <c r="D8" s="2">
        <v>1</v>
      </c>
      <c r="E8" s="2"/>
      <c r="F8" s="2">
        <f t="shared" si="0"/>
        <v>0</v>
      </c>
      <c r="G8" s="2" t="s">
        <v>87</v>
      </c>
    </row>
    <row r="9" spans="1:7" x14ac:dyDescent="0.35">
      <c r="A9" s="2"/>
      <c r="B9" s="2"/>
      <c r="C9" s="2"/>
      <c r="D9" s="2"/>
      <c r="E9" s="2"/>
      <c r="F9" s="2"/>
      <c r="G9" s="2"/>
    </row>
    <row r="10" spans="1:7" x14ac:dyDescent="0.35">
      <c r="E10" t="s">
        <v>68</v>
      </c>
      <c r="F10">
        <f>SUM(F2:F8)</f>
        <v>0</v>
      </c>
    </row>
  </sheetData>
  <pageMargins left="0.7" right="0.7" top="0.75" bottom="0.75" header="0.3" footer="0.3"/>
  <pageSetup paperSize="9" scale="72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0"/>
  <sheetViews>
    <sheetView workbookViewId="0">
      <selection activeCell="B15" sqref="B15"/>
    </sheetView>
  </sheetViews>
  <sheetFormatPr defaultRowHeight="14.5" x14ac:dyDescent="0.35"/>
  <cols>
    <col min="1" max="1" width="10.7265625" customWidth="1"/>
    <col min="2" max="2" width="70.7265625" customWidth="1"/>
    <col min="3" max="3" width="12.7265625" customWidth="1"/>
    <col min="4" max="4" width="8.7265625" customWidth="1"/>
    <col min="5" max="5" width="12.7265625" customWidth="1"/>
    <col min="6" max="6" width="14.7265625" customWidth="1"/>
    <col min="7" max="7" width="30.7265625" customWidth="1"/>
  </cols>
  <sheetData>
    <row r="1" spans="1:7" x14ac:dyDescent="0.35">
      <c r="A1" s="1" t="s">
        <v>42</v>
      </c>
      <c r="B1" s="1" t="s">
        <v>43</v>
      </c>
      <c r="C1" s="1" t="s">
        <v>44</v>
      </c>
      <c r="D1" s="1" t="s">
        <v>45</v>
      </c>
      <c r="E1" s="1" t="s">
        <v>46</v>
      </c>
      <c r="F1" s="1" t="s">
        <v>47</v>
      </c>
      <c r="G1" s="1" t="s">
        <v>48</v>
      </c>
    </row>
    <row r="2" spans="1:7" x14ac:dyDescent="0.35">
      <c r="A2" s="2" t="s">
        <v>88</v>
      </c>
      <c r="B2" s="2" t="s">
        <v>95</v>
      </c>
      <c r="C2" s="2" t="s">
        <v>63</v>
      </c>
      <c r="D2" s="2">
        <v>1</v>
      </c>
      <c r="E2" s="2"/>
      <c r="F2" s="2">
        <f t="shared" ref="F2:F8" si="0">D2*E2</f>
        <v>0</v>
      </c>
      <c r="G2" s="2"/>
    </row>
    <row r="3" spans="1:7" x14ac:dyDescent="0.35">
      <c r="A3" s="2" t="s">
        <v>89</v>
      </c>
      <c r="B3" s="2" t="s">
        <v>96</v>
      </c>
      <c r="C3" s="2" t="s">
        <v>83</v>
      </c>
      <c r="D3" s="2">
        <v>4</v>
      </c>
      <c r="E3" s="2"/>
      <c r="F3" s="2">
        <f t="shared" si="0"/>
        <v>0</v>
      </c>
      <c r="G3" s="2" t="s">
        <v>102</v>
      </c>
    </row>
    <row r="4" spans="1:7" x14ac:dyDescent="0.35">
      <c r="A4" s="2" t="s">
        <v>90</v>
      </c>
      <c r="B4" s="2" t="s">
        <v>97</v>
      </c>
      <c r="C4" s="2" t="s">
        <v>83</v>
      </c>
      <c r="D4" s="2">
        <v>4</v>
      </c>
      <c r="E4" s="2"/>
      <c r="F4" s="2">
        <f t="shared" si="0"/>
        <v>0</v>
      </c>
      <c r="G4" s="2" t="s">
        <v>103</v>
      </c>
    </row>
    <row r="5" spans="1:7" x14ac:dyDescent="0.35">
      <c r="A5" s="2" t="s">
        <v>91</v>
      </c>
      <c r="B5" s="2" t="s">
        <v>98</v>
      </c>
      <c r="C5" s="2" t="s">
        <v>63</v>
      </c>
      <c r="D5" s="2">
        <v>1</v>
      </c>
      <c r="E5" s="2"/>
      <c r="F5" s="2">
        <f t="shared" si="0"/>
        <v>0</v>
      </c>
      <c r="G5" s="2"/>
    </row>
    <row r="6" spans="1:7" x14ac:dyDescent="0.35">
      <c r="A6" s="2" t="s">
        <v>92</v>
      </c>
      <c r="B6" s="2" t="s">
        <v>99</v>
      </c>
      <c r="C6" s="2" t="s">
        <v>63</v>
      </c>
      <c r="D6" s="2">
        <v>1</v>
      </c>
      <c r="E6" s="2"/>
      <c r="F6" s="2">
        <f t="shared" si="0"/>
        <v>0</v>
      </c>
      <c r="G6" s="2"/>
    </row>
    <row r="7" spans="1:7" x14ac:dyDescent="0.35">
      <c r="A7" s="2" t="s">
        <v>93</v>
      </c>
      <c r="B7" s="2" t="s">
        <v>100</v>
      </c>
      <c r="C7" s="2" t="s">
        <v>84</v>
      </c>
      <c r="D7" s="2">
        <v>1</v>
      </c>
      <c r="E7" s="2"/>
      <c r="F7" s="2">
        <f t="shared" si="0"/>
        <v>0</v>
      </c>
      <c r="G7" s="2"/>
    </row>
    <row r="8" spans="1:7" x14ac:dyDescent="0.35">
      <c r="A8" s="2" t="s">
        <v>94</v>
      </c>
      <c r="B8" s="2" t="s">
        <v>101</v>
      </c>
      <c r="C8" s="2" t="s">
        <v>84</v>
      </c>
      <c r="D8" s="2">
        <v>1</v>
      </c>
      <c r="E8" s="2"/>
      <c r="F8" s="2">
        <f t="shared" si="0"/>
        <v>0</v>
      </c>
      <c r="G8" s="2"/>
    </row>
    <row r="9" spans="1:7" x14ac:dyDescent="0.35">
      <c r="A9" s="2"/>
      <c r="B9" s="2"/>
      <c r="C9" s="2"/>
      <c r="D9" s="2"/>
      <c r="E9" s="2"/>
      <c r="F9" s="2"/>
      <c r="G9" s="2"/>
    </row>
    <row r="10" spans="1:7" x14ac:dyDescent="0.35">
      <c r="E10" t="s">
        <v>68</v>
      </c>
      <c r="F10">
        <f>SUM(F2:F8)</f>
        <v>0</v>
      </c>
    </row>
  </sheetData>
  <pageMargins left="0.7" right="0.7" top="0.75" bottom="0.75" header="0.3" footer="0.3"/>
  <pageSetup paperSize="9" scale="81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2"/>
  <sheetViews>
    <sheetView workbookViewId="0">
      <selection sqref="A1:G11"/>
    </sheetView>
  </sheetViews>
  <sheetFormatPr defaultRowHeight="14.5" x14ac:dyDescent="0.35"/>
  <cols>
    <col min="1" max="1" width="10.7265625" customWidth="1"/>
    <col min="2" max="2" width="70.7265625" customWidth="1"/>
    <col min="3" max="3" width="12.7265625" customWidth="1"/>
    <col min="4" max="4" width="8.7265625" customWidth="1"/>
    <col min="5" max="5" width="12.7265625" customWidth="1"/>
    <col min="6" max="6" width="14.7265625" customWidth="1"/>
    <col min="7" max="7" width="30.7265625" customWidth="1"/>
  </cols>
  <sheetData>
    <row r="1" spans="1:7" x14ac:dyDescent="0.35">
      <c r="A1" s="1" t="s">
        <v>42</v>
      </c>
      <c r="B1" s="1" t="s">
        <v>43</v>
      </c>
      <c r="C1" s="1" t="s">
        <v>44</v>
      </c>
      <c r="D1" s="1" t="s">
        <v>45</v>
      </c>
      <c r="E1" s="1" t="s">
        <v>46</v>
      </c>
      <c r="F1" s="1" t="s">
        <v>47</v>
      </c>
      <c r="G1" s="1" t="s">
        <v>48</v>
      </c>
    </row>
    <row r="2" spans="1:7" x14ac:dyDescent="0.35">
      <c r="A2" s="2" t="s">
        <v>104</v>
      </c>
      <c r="B2" s="2" t="s">
        <v>113</v>
      </c>
      <c r="C2" s="2" t="s">
        <v>83</v>
      </c>
      <c r="D2" s="2">
        <v>4</v>
      </c>
      <c r="E2" s="2"/>
      <c r="F2" s="2">
        <f t="shared" ref="F2:F10" si="0">D2*E2</f>
        <v>0</v>
      </c>
      <c r="G2" s="2" t="s">
        <v>122</v>
      </c>
    </row>
    <row r="3" spans="1:7" x14ac:dyDescent="0.35">
      <c r="A3" s="2" t="s">
        <v>105</v>
      </c>
      <c r="B3" s="2" t="s">
        <v>114</v>
      </c>
      <c r="C3" s="2" t="s">
        <v>63</v>
      </c>
      <c r="D3" s="2">
        <v>1</v>
      </c>
      <c r="E3" s="2"/>
      <c r="F3" s="2">
        <f t="shared" si="0"/>
        <v>0</v>
      </c>
      <c r="G3" s="2"/>
    </row>
    <row r="4" spans="1:7" x14ac:dyDescent="0.35">
      <c r="A4" s="2" t="s">
        <v>106</v>
      </c>
      <c r="B4" s="2" t="s">
        <v>115</v>
      </c>
      <c r="C4" s="2" t="s">
        <v>63</v>
      </c>
      <c r="D4" s="2">
        <v>1</v>
      </c>
      <c r="E4" s="2"/>
      <c r="F4" s="2">
        <f t="shared" si="0"/>
        <v>0</v>
      </c>
      <c r="G4" s="2"/>
    </row>
    <row r="5" spans="1:7" x14ac:dyDescent="0.35">
      <c r="A5" s="2" t="s">
        <v>107</v>
      </c>
      <c r="B5" s="2" t="s">
        <v>116</v>
      </c>
      <c r="C5" s="2" t="s">
        <v>63</v>
      </c>
      <c r="D5" s="2">
        <v>1</v>
      </c>
      <c r="E5" s="2"/>
      <c r="F5" s="2">
        <f t="shared" si="0"/>
        <v>0</v>
      </c>
      <c r="G5" s="2"/>
    </row>
    <row r="6" spans="1:7" x14ac:dyDescent="0.35">
      <c r="A6" s="2" t="s">
        <v>108</v>
      </c>
      <c r="B6" s="2" t="s">
        <v>117</v>
      </c>
      <c r="C6" s="2" t="s">
        <v>83</v>
      </c>
      <c r="D6" s="2">
        <v>4</v>
      </c>
      <c r="E6" s="2"/>
      <c r="F6" s="2">
        <f t="shared" si="0"/>
        <v>0</v>
      </c>
      <c r="G6" s="2"/>
    </row>
    <row r="7" spans="1:7" x14ac:dyDescent="0.35">
      <c r="A7" s="2" t="s">
        <v>109</v>
      </c>
      <c r="B7" s="2" t="s">
        <v>118</v>
      </c>
      <c r="C7" s="2" t="s">
        <v>63</v>
      </c>
      <c r="D7" s="2">
        <v>1</v>
      </c>
      <c r="E7" s="2"/>
      <c r="F7" s="2">
        <f t="shared" si="0"/>
        <v>0</v>
      </c>
      <c r="G7" s="2"/>
    </row>
    <row r="8" spans="1:7" x14ac:dyDescent="0.35">
      <c r="A8" s="2" t="s">
        <v>110</v>
      </c>
      <c r="B8" s="2" t="s">
        <v>119</v>
      </c>
      <c r="C8" s="2" t="s">
        <v>83</v>
      </c>
      <c r="D8" s="2">
        <v>4</v>
      </c>
      <c r="E8" s="2"/>
      <c r="F8" s="2">
        <f t="shared" si="0"/>
        <v>0</v>
      </c>
      <c r="G8" s="2" t="s">
        <v>123</v>
      </c>
    </row>
    <row r="9" spans="1:7" x14ac:dyDescent="0.35">
      <c r="A9" s="2" t="s">
        <v>111</v>
      </c>
      <c r="B9" s="2" t="s">
        <v>120</v>
      </c>
      <c r="C9" s="2" t="s">
        <v>83</v>
      </c>
      <c r="D9" s="2">
        <v>4</v>
      </c>
      <c r="E9" s="2"/>
      <c r="F9" s="2">
        <f t="shared" si="0"/>
        <v>0</v>
      </c>
      <c r="G9" s="2" t="s">
        <v>124</v>
      </c>
    </row>
    <row r="10" spans="1:7" x14ac:dyDescent="0.35">
      <c r="A10" s="2" t="s">
        <v>112</v>
      </c>
      <c r="B10" s="2" t="s">
        <v>121</v>
      </c>
      <c r="C10" s="2" t="s">
        <v>83</v>
      </c>
      <c r="D10" s="2">
        <v>4</v>
      </c>
      <c r="E10" s="2"/>
      <c r="F10" s="2">
        <f t="shared" si="0"/>
        <v>0</v>
      </c>
      <c r="G10" s="2" t="s">
        <v>125</v>
      </c>
    </row>
    <row r="11" spans="1:7" x14ac:dyDescent="0.35">
      <c r="A11" s="2"/>
      <c r="B11" s="2"/>
      <c r="C11" s="2"/>
      <c r="D11" s="2"/>
      <c r="E11" s="2"/>
      <c r="F11" s="2"/>
      <c r="G11" s="2"/>
    </row>
    <row r="12" spans="1:7" x14ac:dyDescent="0.35">
      <c r="E12" t="s">
        <v>68</v>
      </c>
      <c r="F12">
        <f>SUM(F2:F10)</f>
        <v>0</v>
      </c>
    </row>
  </sheetData>
  <pageMargins left="0.7" right="0.7" top="0.75" bottom="0.75" header="0.3" footer="0.3"/>
  <pageSetup paperSize="9" scale="81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7"/>
  <sheetViews>
    <sheetView workbookViewId="0">
      <selection activeCell="A3" sqref="A3"/>
    </sheetView>
  </sheetViews>
  <sheetFormatPr defaultRowHeight="14.5" x14ac:dyDescent="0.35"/>
  <cols>
    <col min="1" max="1" width="10.7265625" customWidth="1"/>
    <col min="2" max="2" width="88.08984375" customWidth="1"/>
    <col min="3" max="3" width="12.7265625" customWidth="1"/>
    <col min="4" max="4" width="8.7265625" customWidth="1"/>
    <col min="5" max="5" width="12.7265625" customWidth="1"/>
    <col min="6" max="6" width="14.7265625" customWidth="1"/>
    <col min="7" max="7" width="52" customWidth="1"/>
  </cols>
  <sheetData>
    <row r="1" spans="1:7" x14ac:dyDescent="0.35">
      <c r="A1" s="1" t="s">
        <v>42</v>
      </c>
      <c r="B1" s="1" t="s">
        <v>43</v>
      </c>
      <c r="C1" s="1" t="s">
        <v>44</v>
      </c>
      <c r="D1" s="1" t="s">
        <v>45</v>
      </c>
      <c r="E1" s="1" t="s">
        <v>46</v>
      </c>
      <c r="F1" s="1" t="s">
        <v>47</v>
      </c>
      <c r="G1" s="1" t="s">
        <v>48</v>
      </c>
    </row>
    <row r="2" spans="1:7" x14ac:dyDescent="0.35">
      <c r="A2" s="2" t="s">
        <v>126</v>
      </c>
      <c r="B2" s="2" t="s">
        <v>193</v>
      </c>
      <c r="C2" s="2" t="s">
        <v>83</v>
      </c>
      <c r="D2" s="2">
        <v>4</v>
      </c>
      <c r="E2" s="2"/>
      <c r="F2" s="2">
        <f t="shared" ref="F2:F15" si="0">D2*E2</f>
        <v>0</v>
      </c>
      <c r="G2" s="2" t="s">
        <v>154</v>
      </c>
    </row>
    <row r="3" spans="1:7" x14ac:dyDescent="0.35">
      <c r="A3" s="2" t="s">
        <v>127</v>
      </c>
      <c r="B3" s="2" t="s">
        <v>140</v>
      </c>
      <c r="C3" s="2" t="s">
        <v>83</v>
      </c>
      <c r="D3" s="2">
        <v>4</v>
      </c>
      <c r="E3" s="2"/>
      <c r="F3" s="2">
        <f t="shared" si="0"/>
        <v>0</v>
      </c>
      <c r="G3" s="2"/>
    </row>
    <row r="4" spans="1:7" x14ac:dyDescent="0.35">
      <c r="A4" s="2" t="s">
        <v>128</v>
      </c>
      <c r="B4" s="2" t="s">
        <v>141</v>
      </c>
      <c r="C4" s="2" t="s">
        <v>153</v>
      </c>
      <c r="D4" s="2">
        <v>4</v>
      </c>
      <c r="E4" s="2"/>
      <c r="F4" s="2">
        <f t="shared" si="0"/>
        <v>0</v>
      </c>
      <c r="G4" s="2"/>
    </row>
    <row r="5" spans="1:7" x14ac:dyDescent="0.35">
      <c r="A5" s="2" t="s">
        <v>129</v>
      </c>
      <c r="B5" s="2" t="s">
        <v>142</v>
      </c>
      <c r="C5" s="2" t="s">
        <v>153</v>
      </c>
      <c r="D5" s="2">
        <v>4</v>
      </c>
      <c r="E5" s="2"/>
      <c r="F5" s="2">
        <f t="shared" si="0"/>
        <v>0</v>
      </c>
      <c r="G5" s="2"/>
    </row>
    <row r="6" spans="1:7" x14ac:dyDescent="0.35">
      <c r="A6" s="2" t="s">
        <v>130</v>
      </c>
      <c r="B6" s="2" t="s">
        <v>143</v>
      </c>
      <c r="C6" s="2" t="s">
        <v>153</v>
      </c>
      <c r="D6" s="2">
        <v>4</v>
      </c>
      <c r="E6" s="2"/>
      <c r="F6" s="2">
        <f t="shared" si="0"/>
        <v>0</v>
      </c>
      <c r="G6" s="2" t="s">
        <v>155</v>
      </c>
    </row>
    <row r="7" spans="1:7" x14ac:dyDescent="0.35">
      <c r="A7" s="2" t="s">
        <v>131</v>
      </c>
      <c r="B7" s="2" t="s">
        <v>144</v>
      </c>
      <c r="C7" s="2" t="s">
        <v>153</v>
      </c>
      <c r="D7" s="2">
        <v>4</v>
      </c>
      <c r="E7" s="2"/>
      <c r="F7" s="2">
        <f t="shared" si="0"/>
        <v>0</v>
      </c>
      <c r="G7" s="2"/>
    </row>
    <row r="8" spans="1:7" x14ac:dyDescent="0.35">
      <c r="A8" s="2" t="s">
        <v>132</v>
      </c>
      <c r="B8" s="2" t="s">
        <v>145</v>
      </c>
      <c r="C8" s="2" t="s">
        <v>153</v>
      </c>
      <c r="D8" s="2">
        <v>4</v>
      </c>
      <c r="E8" s="2"/>
      <c r="F8" s="2">
        <f t="shared" si="0"/>
        <v>0</v>
      </c>
      <c r="G8" s="2"/>
    </row>
    <row r="9" spans="1:7" x14ac:dyDescent="0.35">
      <c r="A9" s="2" t="s">
        <v>133</v>
      </c>
      <c r="B9" s="2" t="s">
        <v>146</v>
      </c>
      <c r="C9" s="2" t="s">
        <v>153</v>
      </c>
      <c r="D9" s="2">
        <v>4</v>
      </c>
      <c r="E9" s="2"/>
      <c r="F9" s="2">
        <f t="shared" si="0"/>
        <v>0</v>
      </c>
      <c r="G9" s="2" t="s">
        <v>156</v>
      </c>
    </row>
    <row r="10" spans="1:7" x14ac:dyDescent="0.35">
      <c r="A10" s="2" t="s">
        <v>134</v>
      </c>
      <c r="B10" s="2" t="s">
        <v>147</v>
      </c>
      <c r="C10" s="2" t="s">
        <v>83</v>
      </c>
      <c r="D10" s="2">
        <v>4</v>
      </c>
      <c r="E10" s="2"/>
      <c r="F10" s="2">
        <f t="shared" si="0"/>
        <v>0</v>
      </c>
      <c r="G10" s="2"/>
    </row>
    <row r="11" spans="1:7" x14ac:dyDescent="0.35">
      <c r="A11" s="2" t="s">
        <v>135</v>
      </c>
      <c r="B11" s="2" t="s">
        <v>148</v>
      </c>
      <c r="C11" s="2" t="s">
        <v>83</v>
      </c>
      <c r="D11" s="2">
        <v>4</v>
      </c>
      <c r="E11" s="2"/>
      <c r="F11" s="2">
        <f t="shared" si="0"/>
        <v>0</v>
      </c>
      <c r="G11" s="2"/>
    </row>
    <row r="12" spans="1:7" x14ac:dyDescent="0.35">
      <c r="A12" s="2" t="s">
        <v>136</v>
      </c>
      <c r="B12" s="2" t="s">
        <v>149</v>
      </c>
      <c r="C12" s="2" t="s">
        <v>153</v>
      </c>
      <c r="D12" s="2">
        <v>4</v>
      </c>
      <c r="E12" s="2"/>
      <c r="F12" s="2">
        <f t="shared" si="0"/>
        <v>0</v>
      </c>
      <c r="G12" s="2"/>
    </row>
    <row r="13" spans="1:7" x14ac:dyDescent="0.35">
      <c r="A13" s="2" t="s">
        <v>137</v>
      </c>
      <c r="B13" s="2" t="s">
        <v>150</v>
      </c>
      <c r="C13" s="2" t="s">
        <v>153</v>
      </c>
      <c r="D13" s="2">
        <v>4</v>
      </c>
      <c r="E13" s="2"/>
      <c r="F13" s="2">
        <f t="shared" si="0"/>
        <v>0</v>
      </c>
      <c r="G13" s="2"/>
    </row>
    <row r="14" spans="1:7" x14ac:dyDescent="0.35">
      <c r="A14" s="2" t="s">
        <v>138</v>
      </c>
      <c r="B14" s="2" t="s">
        <v>151</v>
      </c>
      <c r="C14" s="2" t="s">
        <v>83</v>
      </c>
      <c r="D14" s="2">
        <v>4</v>
      </c>
      <c r="E14" s="2"/>
      <c r="F14" s="2">
        <f t="shared" si="0"/>
        <v>0</v>
      </c>
      <c r="G14" s="2"/>
    </row>
    <row r="15" spans="1:7" x14ac:dyDescent="0.35">
      <c r="A15" s="2" t="s">
        <v>139</v>
      </c>
      <c r="B15" s="2" t="s">
        <v>152</v>
      </c>
      <c r="C15" s="2" t="s">
        <v>153</v>
      </c>
      <c r="D15" s="2">
        <v>4</v>
      </c>
      <c r="E15" s="2"/>
      <c r="F15" s="2">
        <f t="shared" si="0"/>
        <v>0</v>
      </c>
      <c r="G15" s="2" t="s">
        <v>157</v>
      </c>
    </row>
    <row r="16" spans="1:7" x14ac:dyDescent="0.35">
      <c r="A16" s="2"/>
      <c r="B16" s="2"/>
      <c r="C16" s="2"/>
      <c r="D16" s="2"/>
      <c r="E16" s="2"/>
      <c r="F16" s="2"/>
      <c r="G16" s="2"/>
    </row>
    <row r="17" spans="5:6" x14ac:dyDescent="0.35">
      <c r="E17" t="s">
        <v>68</v>
      </c>
      <c r="F17">
        <f>SUM(F2:F15)</f>
        <v>0</v>
      </c>
    </row>
  </sheetData>
  <pageMargins left="0.7" right="0.7" top="0.75" bottom="0.75" header="0.3" footer="0.3"/>
  <pageSetup paperSize="9" scale="65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7"/>
  <sheetViews>
    <sheetView workbookViewId="0">
      <selection activeCell="B14" sqref="B14"/>
    </sheetView>
  </sheetViews>
  <sheetFormatPr defaultRowHeight="14.5" x14ac:dyDescent="0.35"/>
  <cols>
    <col min="1" max="1" width="10.7265625" customWidth="1"/>
    <col min="2" max="2" width="70.7265625" customWidth="1"/>
    <col min="3" max="3" width="12.7265625" customWidth="1"/>
    <col min="4" max="4" width="8.7265625" customWidth="1"/>
    <col min="5" max="5" width="12.7265625" customWidth="1"/>
    <col min="6" max="6" width="14.7265625" customWidth="1"/>
    <col min="7" max="7" width="30.7265625" customWidth="1"/>
  </cols>
  <sheetData>
    <row r="1" spans="1:7" x14ac:dyDescent="0.35">
      <c r="A1" s="1" t="s">
        <v>42</v>
      </c>
      <c r="B1" s="1" t="s">
        <v>43</v>
      </c>
      <c r="C1" s="1" t="s">
        <v>44</v>
      </c>
      <c r="D1" s="1" t="s">
        <v>45</v>
      </c>
      <c r="E1" s="1" t="s">
        <v>46</v>
      </c>
      <c r="F1" s="1" t="s">
        <v>47</v>
      </c>
      <c r="G1" s="1" t="s">
        <v>48</v>
      </c>
    </row>
    <row r="2" spans="1:7" x14ac:dyDescent="0.35">
      <c r="A2" s="2" t="s">
        <v>158</v>
      </c>
      <c r="B2" s="2" t="s">
        <v>162</v>
      </c>
      <c r="C2" s="2" t="s">
        <v>153</v>
      </c>
      <c r="D2" s="2">
        <v>4</v>
      </c>
      <c r="E2" s="2"/>
      <c r="F2" s="2">
        <f>D2*E2</f>
        <v>0</v>
      </c>
      <c r="G2" s="2"/>
    </row>
    <row r="3" spans="1:7" x14ac:dyDescent="0.35">
      <c r="A3" s="2" t="s">
        <v>159</v>
      </c>
      <c r="B3" s="2" t="s">
        <v>163</v>
      </c>
      <c r="C3" s="2" t="s">
        <v>153</v>
      </c>
      <c r="D3" s="2">
        <v>4</v>
      </c>
      <c r="E3" s="2"/>
      <c r="F3" s="2">
        <f>D3*E3</f>
        <v>0</v>
      </c>
      <c r="G3" s="2"/>
    </row>
    <row r="4" spans="1:7" x14ac:dyDescent="0.35">
      <c r="A4" s="2" t="s">
        <v>160</v>
      </c>
      <c r="B4" s="2" t="s">
        <v>164</v>
      </c>
      <c r="C4" s="2" t="s">
        <v>153</v>
      </c>
      <c r="D4" s="2">
        <v>4</v>
      </c>
      <c r="E4" s="2"/>
      <c r="F4" s="2">
        <f>D4*E4</f>
        <v>0</v>
      </c>
      <c r="G4" s="2"/>
    </row>
    <row r="5" spans="1:7" x14ac:dyDescent="0.35">
      <c r="A5" s="2" t="s">
        <v>161</v>
      </c>
      <c r="B5" s="2" t="s">
        <v>165</v>
      </c>
      <c r="C5" s="2" t="s">
        <v>63</v>
      </c>
      <c r="D5" s="2">
        <v>1</v>
      </c>
      <c r="E5" s="2"/>
      <c r="F5" s="2">
        <f>D5*E5</f>
        <v>0</v>
      </c>
      <c r="G5" s="2"/>
    </row>
    <row r="6" spans="1:7" x14ac:dyDescent="0.35">
      <c r="A6" s="2"/>
      <c r="B6" s="2"/>
      <c r="C6" s="2"/>
      <c r="D6" s="2"/>
      <c r="E6" s="2"/>
      <c r="F6" s="2"/>
      <c r="G6" s="2"/>
    </row>
    <row r="7" spans="1:7" x14ac:dyDescent="0.35">
      <c r="E7" t="s">
        <v>68</v>
      </c>
      <c r="F7">
        <f>SUM(F2:F5)</f>
        <v>0</v>
      </c>
    </row>
  </sheetData>
  <pageMargins left="0.7" right="0.7" top="0.75" bottom="0.75" header="0.3" footer="0.3"/>
  <pageSetup paperSize="9" scale="8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00 Summary</vt:lpstr>
      <vt:lpstr>Assumptions</vt:lpstr>
      <vt:lpstr>Equipment Schedule</vt:lpstr>
      <vt:lpstr>01 Preliminaries</vt:lpstr>
      <vt:lpstr>02 Strip-Out</vt:lpstr>
      <vt:lpstr>03 Builder's Work</vt:lpstr>
      <vt:lpstr>04 Electrical</vt:lpstr>
      <vt:lpstr>05 Lift Supply</vt:lpstr>
      <vt:lpstr>06 Installation</vt:lpstr>
      <vt:lpstr>07 Test &amp; Commission</vt:lpstr>
      <vt:lpstr>08 Maintenance &amp; Spares</vt:lpstr>
      <vt:lpstr>09 Provisional Sums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Randall Amra</dc:creator>
  <cp:lastModifiedBy>Jay Ramaser</cp:lastModifiedBy>
  <cp:lastPrinted>2025-09-17T12:18:17Z</cp:lastPrinted>
  <dcterms:created xsi:type="dcterms:W3CDTF">2025-09-01T18:50:02Z</dcterms:created>
  <dcterms:modified xsi:type="dcterms:W3CDTF">2025-09-25T07:52:44Z</dcterms:modified>
</cp:coreProperties>
</file>